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данные'!$8:$8</definedName>
  </definedNames>
  <calcPr calcId="145621"/>
</workbook>
</file>

<file path=xl/calcChain.xml><?xml version="1.0" encoding="utf-8"?>
<calcChain xmlns="http://schemas.openxmlformats.org/spreadsheetml/2006/main">
  <c r="I45" i="8" l="1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44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10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44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10" i="8"/>
  <c r="H65" i="8"/>
  <c r="I65" i="8" l="1"/>
</calcChain>
</file>

<file path=xl/sharedStrings.xml><?xml version="1.0" encoding="utf-8"?>
<sst xmlns="http://schemas.openxmlformats.org/spreadsheetml/2006/main" count="185" uniqueCount="125">
  <si>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</si>
  <si>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</si>
  <si>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</si>
  <si>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</si>
  <si>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</si>
  <si>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</si>
  <si>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</si>
  <si>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</si>
  <si>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</si>
  <si>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>Сводная ресурсная ведомость</t>
  </si>
  <si>
    <t xml:space="preserve">               Материалы</t>
  </si>
  <si>
    <t>01.2.01.02-0054</t>
  </si>
  <si>
    <t>Битумы нефтяные строительные БН-90/10</t>
  </si>
  <si>
    <t>т</t>
  </si>
  <si>
    <t>01.2.03.02-0001</t>
  </si>
  <si>
    <t>Грунтовка битумная под полимерное или резиновое покрытие</t>
  </si>
  <si>
    <t>01.2.03.03-0045</t>
  </si>
  <si>
    <t>Мастика битумно-полимерная</t>
  </si>
  <si>
    <t>01.3.01.03-0002</t>
  </si>
  <si>
    <t>Керосин для технических целей</t>
  </si>
  <si>
    <t>01.7.03.01-0001</t>
  </si>
  <si>
    <t>Вода</t>
  </si>
  <si>
    <t>м3</t>
  </si>
  <si>
    <t>01.7.06.03-0003</t>
  </si>
  <si>
    <t>Лента поливинилхлоридная липкая, толщина 0,4 мм, ширина 30 мм</t>
  </si>
  <si>
    <t>м2</t>
  </si>
  <si>
    <t>01.7.07.29-0031</t>
  </si>
  <si>
    <t>Каболка</t>
  </si>
  <si>
    <t>01.7.11.07-0032</t>
  </si>
  <si>
    <t>Электроды сварочные Э42, диаметр 4 мм</t>
  </si>
  <si>
    <t>01.7.15.06-0111</t>
  </si>
  <si>
    <t>Гвозди строительные</t>
  </si>
  <si>
    <t>01.7.16.04-0013</t>
  </si>
  <si>
    <t>Опалубка металлическая</t>
  </si>
  <si>
    <t>01.7.19.07-0006</t>
  </si>
  <si>
    <t>Резина техническая листовая прессованная</t>
  </si>
  <si>
    <t>кг</t>
  </si>
  <si>
    <t>01.7.20.08-0021</t>
  </si>
  <si>
    <t>Брезент</t>
  </si>
  <si>
    <t>01.7.20.08-0051</t>
  </si>
  <si>
    <t>Ветошь</t>
  </si>
  <si>
    <t>01.7.20.08-0162</t>
  </si>
  <si>
    <t>Ткань мешочная</t>
  </si>
  <si>
    <t>10 м2</t>
  </si>
  <si>
    <t>02.3.01.02-1012</t>
  </si>
  <si>
    <t>Песок природный II класс, средний, круглые сита</t>
  </si>
  <si>
    <t>03.2.01.01-0001</t>
  </si>
  <si>
    <t>Портландцемент общестроительного назначения бездобавочный М400 Д0 (ЦЕМ I 32,5Н)</t>
  </si>
  <si>
    <t>04.1.02.05-0006</t>
  </si>
  <si>
    <t>Смеси бетонные тяжелого бетона (БСТ), класс В15 (М200)</t>
  </si>
  <si>
    <t>04.1.02.05-0010</t>
  </si>
  <si>
    <t>Смеси бетонные тяжелого бетона (БСТ), класс В27,5 (М350)</t>
  </si>
  <si>
    <t>04.3.01.03-0001</t>
  </si>
  <si>
    <t>Раствор асбоцементный</t>
  </si>
  <si>
    <t>04.3.01.09-0012</t>
  </si>
  <si>
    <t>Раствор готовый кладочный, цементный, М50</t>
  </si>
  <si>
    <t>04.3.01.09-0023</t>
  </si>
  <si>
    <t>Раствор отделочный тяжелый цементный, состав 1:3</t>
  </si>
  <si>
    <t>08.1.02.11-0001</t>
  </si>
  <si>
    <t>Поковки из квадратных заготовок, масса 1,8 кг</t>
  </si>
  <si>
    <t>11.1.02.04-0031</t>
  </si>
  <si>
    <t>Лесоматериалы круглые, хвойных пород, для строительства, диаметр 14-24 см, длина 3-6,5 м</t>
  </si>
  <si>
    <t>11.1.03.05-0086</t>
  </si>
  <si>
    <t>Доска необрезная, хвойных пород, длина 4-6,5 м, все ширины, толщина 44 мм и более, сорт IV</t>
  </si>
  <si>
    <t>11.1.03.06-0075</t>
  </si>
  <si>
    <t>Доска обрезная, хвойных пород, длина 2-3,75 м, ширина 75-150 мм, толщина 32-40 мм, сорт III</t>
  </si>
  <si>
    <t>14.1.05.03-0011</t>
  </si>
  <si>
    <t>Клей фенолополивинилацетальный БФ-2, БФ-2Н</t>
  </si>
  <si>
    <t>ТЦ_24.3.02.02_63_2124038321_07.04.2022_02</t>
  </si>
  <si>
    <t>шт</t>
  </si>
  <si>
    <t xml:space="preserve">   - Заглушка ПП ф160 мм (0,095 м/шт)</t>
  </si>
  <si>
    <t xml:space="preserve">   - Отвод ПП 45 гр ф160 мм (0,35 м/шт)</t>
  </si>
  <si>
    <t xml:space="preserve">   - Тройник ПП 90 гр ф160 мм (0,29 м/шт)</t>
  </si>
  <si>
    <t>Полипропиленвые канализационные трубы SN8 OD160</t>
  </si>
  <si>
    <t>м</t>
  </si>
  <si>
    <t>ТЦ_24.3.02.02_63_6316230869_07.04.2022_02</t>
  </si>
  <si>
    <t xml:space="preserve">   - Заглушка Синикон Universal ПП ф110 мм (0,06 м/шт)</t>
  </si>
  <si>
    <t xml:space="preserve">   - Отвод Синикон Universal ПП ф110х45 гр (0,26 м/шт)</t>
  </si>
  <si>
    <t xml:space="preserve">   - Тройник Синикон Universal ПП ф110/110х87 гр (0,21 м/шт)</t>
  </si>
  <si>
    <t>Труба Синикон Universal для наружной канализации, ПП SN4 ф110х3,4 мм</t>
  </si>
  <si>
    <t>ФССЦ-01.2.01.02-0001</t>
  </si>
  <si>
    <t>Битум горячий</t>
  </si>
  <si>
    <t>ФССЦ-01.2.03.03-0007</t>
  </si>
  <si>
    <t>Мастика битумная</t>
  </si>
  <si>
    <t>ФССЦ-02.3.01.02-1005</t>
  </si>
  <si>
    <t>Песок природный II класс, очень мелкий, круглые сита</t>
  </si>
  <si>
    <t>ФССЦ-04.1.02.05-0006</t>
  </si>
  <si>
    <t xml:space="preserve">   - Смеси бетонные тяжелого бетона (БСТ), класс В15 (М200)</t>
  </si>
  <si>
    <t xml:space="preserve">   - Смеси бетонные тяжелого бетона (БСТ), класс В15 (М200) _ лоток</t>
  </si>
  <si>
    <t>ФССЦ-05.1.01.09-0042</t>
  </si>
  <si>
    <t>Кольцо опорное КО-6 /бетон В15 (М200), объем 0,02 м3, расход арматуры 1,10 кг</t>
  </si>
  <si>
    <t>ФССЦ-05.1.01.09-0051</t>
  </si>
  <si>
    <t>Кольцо стеновое смотровых колодцев КС7.3, бетон В15 (М200), объем 0,05 м3, расход арматуры 1,64 кг</t>
  </si>
  <si>
    <t>ФССЦ-05.1.01.09-0052</t>
  </si>
  <si>
    <t>Кольцо стеновое смотровых колодцев КС7.9, бетон B15 (М200), объем 0,15 м3, расход арматуры 4,80 кг</t>
  </si>
  <si>
    <t>ФССЦ-05.1.01.09-0063</t>
  </si>
  <si>
    <t>Кольцо стеновое смотровых колодцев КС15.6, бетон В15 (М200), объем 0,265 м3, расход арматуры 4,94 кг</t>
  </si>
  <si>
    <t>ФССЦ-05.1.01.09-0065</t>
  </si>
  <si>
    <t>Кольцо стеновое смотровых колодцев КС15.9, бетон В15 (М200), объем 0,40 м3, расход арматуры 7,02 кг</t>
  </si>
  <si>
    <t>ФССЦ-05.1.01.11-0044</t>
  </si>
  <si>
    <t>Плита днища ПН10, бетон B15 (М200), объем 0,18 м3, расход арматуры 15,14 кг</t>
  </si>
  <si>
    <t>ФССЦ-05.1.01.11-0045</t>
  </si>
  <si>
    <t>Плита днища ПН15, бетон В15 (М200), объем 0,38 м3, расход арматуры 33,13 кг</t>
  </si>
  <si>
    <t>ФССЦ-05.1.06.09-0002</t>
  </si>
  <si>
    <t>Плиты перекрытия 1ПП15-1, бетон B15, объем 0,27 м3, расход арматуры 30 кг</t>
  </si>
  <si>
    <t>ФССЦ-05.1.06.09-0087</t>
  </si>
  <si>
    <t>Плиты перекрытия ПП10-1, бетон B15, объем 0,10 м3, расход арматуры 8,38 кг</t>
  </si>
  <si>
    <t>ФССЦ-05.1.08.06-0058</t>
  </si>
  <si>
    <t>Плиты дорожные ПД6, бетон B20, объем 0,85 м3, расход арматуры 99,30 кг</t>
  </si>
  <si>
    <t>ФССЦ-07.2.05.01-0032</t>
  </si>
  <si>
    <t xml:space="preserve">   - Ограждения лестничных проемов, лестничные марши, пожарные лестницы (С1-02 - 3 шт.)</t>
  </si>
  <si>
    <t xml:space="preserve">   - Ограждения лестничных проемов, лестничные марши, пожарные лестницы (С1-06, С1-07)</t>
  </si>
  <si>
    <t>ФССЦ-08.1.02.06-0041</t>
  </si>
  <si>
    <t>Люк чугунный легкий</t>
  </si>
  <si>
    <t>ФССЦ-08.1.02.06-0043</t>
  </si>
  <si>
    <t>Люк чугунный тяжелый</t>
  </si>
  <si>
    <t>ФССЦ-23.5.02.02-0099</t>
  </si>
  <si>
    <t>Трубы стальные электросварные прямошовные со снятой фаской из стали марок БСт2кп-БСт4кп и БСт2пс-БСт4пс, наружный диаметр 325 мм, толщина стенки 5 мм</t>
  </si>
  <si>
    <t>ФССЦ-23.5.02.02-0106</t>
  </si>
  <si>
    <t>Трубы стальные электросварные прямошовные со снятой фаской из стали марок Ст2кп-Ст4кп и Ст2пс-Ст4пс, наружный диаметр 377 мм, толщина стенки 5 мм</t>
  </si>
  <si>
    <t>Итого "Материалы"</t>
  </si>
  <si>
    <t>k = 7,66</t>
  </si>
  <si>
    <t>Примечание:</t>
  </si>
  <si>
    <t xml:space="preserve">Сметная стоимость указана в текущих ценах без учета  транспортных и заготовительно-складских затрат </t>
  </si>
  <si>
    <t>Составил:______________Ю.Ю. Шкатова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</si>
</sst>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sz val="9"/>
      <name val="Verdana"/>
      <family val="2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4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4" fillId="0" borderId="1">
      <alignment vertical="top" wrapText="1"/>
    </xf>
    <xf numFmtId="0" fontId="3" fillId="0" borderId="0"/>
    <xf numFmtId="0" fontId="13" fillId="0" borderId="0"/>
    <xf numFmtId="0" fontId="1" fillId="0" borderId="0"/>
  </cellStyleXfs>
  <cellXfs count="41">
    <xf numFmtId="0" fontId="0" fillId="0" borderId="0" xfId="0"/>
    <xf numFmtId="49" fontId="5" fillId="0" borderId="0" xfId="0" applyNumberFormat="1" applyFont="1"/>
    <xf numFmtId="0" fontId="5" fillId="0" borderId="0" xfId="0" applyFont="1"/>
    <xf numFmtId="49" fontId="6" fillId="0" borderId="0" xfId="0" applyNumberFormat="1" applyFont="1"/>
    <xf numFmtId="0" fontId="6" fillId="0" borderId="0" xfId="0" applyFont="1"/>
    <xf numFmtId="49" fontId="6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49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horizontal="right" vertical="top" wrapText="1"/>
    </xf>
    <xf numFmtId="0" fontId="8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20" applyFont="1" applyBorder="1" applyAlignment="1">
      <alignment horizontal="center"/>
    </xf>
    <xf numFmtId="49" fontId="6" fillId="0" borderId="2" xfId="2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9" fillId="0" borderId="1" xfId="0" applyFont="1" applyBorder="1" applyAlignment="1">
      <alignment horizontal="left" vertical="top" wrapText="1"/>
    </xf>
    <xf numFmtId="4" fontId="6" fillId="0" borderId="1" xfId="0" applyNumberFormat="1" applyFont="1" applyBorder="1" applyAlignment="1">
      <alignment horizontal="right" vertical="top" wrapText="1"/>
    </xf>
    <xf numFmtId="4" fontId="9" fillId="0" borderId="1" xfId="0" applyNumberFormat="1" applyFont="1" applyBorder="1" applyAlignment="1">
      <alignment horizontal="right" vertical="top" wrapText="1"/>
    </xf>
    <xf numFmtId="4" fontId="6" fillId="0" borderId="0" xfId="0" applyNumberFormat="1" applyFont="1"/>
    <xf numFmtId="0" fontId="0" fillId="0" borderId="0" xfId="0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vertical="top" wrapText="1"/>
    </xf>
    <xf numFmtId="49" fontId="10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49" fontId="12" fillId="0" borderId="0" xfId="0" applyNumberFormat="1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7" fillId="0" borderId="0" xfId="23" applyFont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</cellXfs>
  <cellStyles count="29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Обычный 2" xfId="27"/>
    <cellStyle name="Обычный 3" xfId="28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N70"/>
  <sheetViews>
    <sheetView showGridLines="0" tabSelected="1" topLeftCell="B46" zoomScaleNormal="100" workbookViewId="0">
      <selection activeCell="I38" sqref="I38"/>
    </sheetView>
  </sheetViews>
  <sheetFormatPr defaultRowHeight="12.75" x14ac:dyDescent="0.2"/>
  <cols>
    <col min="1" max="1" width="0" style="4" hidden="1" customWidth="1"/>
    <col min="2" max="2" width="8.7109375" style="3" customWidth="1"/>
    <col min="3" max="3" width="33.140625" style="4" customWidth="1"/>
    <col min="4" max="4" width="10.7109375" style="4" customWidth="1"/>
    <col min="5" max="5" width="10.7109375" style="3" customWidth="1"/>
    <col min="6" max="8" width="10.7109375" style="4" customWidth="1"/>
    <col min="9" max="9" width="12.85546875" style="4" customWidth="1"/>
    <col min="10" max="16384" width="9.140625" style="4"/>
  </cols>
  <sheetData>
    <row r="1" spans="2:9" ht="15" x14ac:dyDescent="0.2">
      <c r="B1" s="1"/>
      <c r="C1" s="2"/>
      <c r="D1" s="2"/>
      <c r="G1" s="2"/>
      <c r="H1" s="2"/>
      <c r="I1" s="2"/>
    </row>
    <row r="2" spans="2:9" ht="15" customHeight="1" x14ac:dyDescent="0.2">
      <c r="B2" s="30" t="s">
        <v>9</v>
      </c>
      <c r="C2" s="30"/>
      <c r="D2" s="30"/>
      <c r="E2" s="30"/>
      <c r="F2" s="30"/>
      <c r="G2" s="30"/>
      <c r="H2" s="30"/>
      <c r="I2" s="30"/>
    </row>
    <row r="3" spans="2:9" ht="15" customHeight="1" x14ac:dyDescent="0.2">
      <c r="B3" s="30"/>
      <c r="C3" s="30"/>
      <c r="D3" s="30"/>
      <c r="E3" s="30"/>
      <c r="F3" s="30"/>
      <c r="G3" s="30"/>
      <c r="H3" s="30"/>
      <c r="I3" s="30"/>
    </row>
    <row r="4" spans="2:9" x14ac:dyDescent="0.2">
      <c r="B4" s="5"/>
      <c r="C4" s="6"/>
      <c r="D4" s="7"/>
      <c r="E4" s="8"/>
      <c r="F4" s="9"/>
      <c r="G4" s="9"/>
      <c r="H4" s="9"/>
      <c r="I4" s="9"/>
    </row>
    <row r="5" spans="2:9" ht="12.75" customHeight="1" x14ac:dyDescent="0.2">
      <c r="B5" s="31" t="s">
        <v>8</v>
      </c>
      <c r="C5" s="34" t="s">
        <v>0</v>
      </c>
      <c r="D5" s="34" t="s">
        <v>1</v>
      </c>
      <c r="E5" s="37" t="s">
        <v>7</v>
      </c>
      <c r="F5" s="40" t="s">
        <v>4</v>
      </c>
      <c r="G5" s="40"/>
      <c r="H5" s="40" t="s">
        <v>6</v>
      </c>
      <c r="I5" s="40"/>
    </row>
    <row r="6" spans="2:9" ht="12.75" customHeight="1" x14ac:dyDescent="0.2">
      <c r="B6" s="32"/>
      <c r="C6" s="35"/>
      <c r="D6" s="35"/>
      <c r="E6" s="38"/>
      <c r="F6" s="11" t="s">
        <v>2</v>
      </c>
      <c r="G6" s="11" t="s">
        <v>3</v>
      </c>
      <c r="H6" s="11" t="s">
        <v>2</v>
      </c>
      <c r="I6" s="11" t="s">
        <v>3</v>
      </c>
    </row>
    <row r="7" spans="2:9" x14ac:dyDescent="0.2">
      <c r="B7" s="33"/>
      <c r="C7" s="36"/>
      <c r="D7" s="36"/>
      <c r="E7" s="39"/>
      <c r="F7" s="10" t="s">
        <v>5</v>
      </c>
      <c r="G7" s="10" t="s">
        <v>121</v>
      </c>
      <c r="H7" s="10" t="s">
        <v>5</v>
      </c>
      <c r="I7" s="10" t="s">
        <v>121</v>
      </c>
    </row>
    <row r="8" spans="2:9" x14ac:dyDescent="0.2">
      <c r="B8" s="12">
        <v>1</v>
      </c>
      <c r="C8" s="12">
        <v>2</v>
      </c>
      <c r="D8" s="12">
        <v>3</v>
      </c>
      <c r="E8" s="13">
        <v>4</v>
      </c>
      <c r="F8" s="12">
        <v>5</v>
      </c>
      <c r="G8" s="12">
        <v>6</v>
      </c>
      <c r="H8" s="12">
        <v>7</v>
      </c>
      <c r="I8" s="12">
        <v>8</v>
      </c>
    </row>
    <row r="9" spans="2:9" ht="17.850000000000001" customHeight="1" x14ac:dyDescent="0.2">
      <c r="B9" s="26" t="s">
        <v>10</v>
      </c>
      <c r="C9" s="27"/>
      <c r="D9" s="27"/>
      <c r="E9" s="27"/>
      <c r="F9" s="27"/>
      <c r="G9" s="27"/>
      <c r="H9" s="27"/>
      <c r="I9" s="27"/>
    </row>
    <row r="10" spans="2:9" ht="25.5" x14ac:dyDescent="0.2">
      <c r="B10" s="14" t="s">
        <v>11</v>
      </c>
      <c r="C10" s="15" t="s">
        <v>12</v>
      </c>
      <c r="D10" s="16" t="s">
        <v>13</v>
      </c>
      <c r="E10" s="14">
        <v>0.18</v>
      </c>
      <c r="F10" s="17">
        <v>1383.1</v>
      </c>
      <c r="G10" s="19">
        <f>F10*7.66</f>
        <v>10594.546</v>
      </c>
      <c r="H10" s="17">
        <v>248.96</v>
      </c>
      <c r="I10" s="19">
        <f>H10*7.66</f>
        <v>1907.0336000000002</v>
      </c>
    </row>
    <row r="11" spans="2:9" ht="38.25" x14ac:dyDescent="0.2">
      <c r="B11" s="14" t="s">
        <v>14</v>
      </c>
      <c r="C11" s="15" t="s">
        <v>15</v>
      </c>
      <c r="D11" s="16" t="s">
        <v>13</v>
      </c>
      <c r="E11" s="14">
        <v>2.0778399999999999E-2</v>
      </c>
      <c r="F11" s="17">
        <v>31060</v>
      </c>
      <c r="G11" s="19">
        <f t="shared" ref="G11:G35" si="0">F11*7.66</f>
        <v>237919.6</v>
      </c>
      <c r="H11" s="17">
        <v>645.38</v>
      </c>
      <c r="I11" s="19">
        <f t="shared" ref="I11:I35" si="1">H11*7.66</f>
        <v>4943.6108000000004</v>
      </c>
    </row>
    <row r="12" spans="2:9" ht="25.5" x14ac:dyDescent="0.2">
      <c r="B12" s="14" t="s">
        <v>16</v>
      </c>
      <c r="C12" s="15" t="s">
        <v>17</v>
      </c>
      <c r="D12" s="16" t="s">
        <v>13</v>
      </c>
      <c r="E12" s="14">
        <v>1.1475000000000001E-2</v>
      </c>
      <c r="F12" s="17">
        <v>1500</v>
      </c>
      <c r="G12" s="19">
        <f t="shared" si="0"/>
        <v>11490</v>
      </c>
      <c r="H12" s="17">
        <v>17.21</v>
      </c>
      <c r="I12" s="19">
        <f t="shared" si="1"/>
        <v>131.82860000000002</v>
      </c>
    </row>
    <row r="13" spans="2:9" ht="25.5" x14ac:dyDescent="0.2">
      <c r="B13" s="14" t="s">
        <v>18</v>
      </c>
      <c r="C13" s="15" t="s">
        <v>19</v>
      </c>
      <c r="D13" s="16" t="s">
        <v>13</v>
      </c>
      <c r="E13" s="14">
        <v>6.5075999999999995E-2</v>
      </c>
      <c r="F13" s="17">
        <v>2606.9</v>
      </c>
      <c r="G13" s="19">
        <f t="shared" si="0"/>
        <v>19968.853999999999</v>
      </c>
      <c r="H13" s="17">
        <v>169.65</v>
      </c>
      <c r="I13" s="19">
        <f t="shared" si="1"/>
        <v>1299.519</v>
      </c>
    </row>
    <row r="14" spans="2:9" ht="25.5" x14ac:dyDescent="0.2">
      <c r="B14" s="14" t="s">
        <v>20</v>
      </c>
      <c r="C14" s="15" t="s">
        <v>21</v>
      </c>
      <c r="D14" s="16" t="s">
        <v>22</v>
      </c>
      <c r="E14" s="14">
        <v>71.157480000000007</v>
      </c>
      <c r="F14" s="17">
        <v>2.44</v>
      </c>
      <c r="G14" s="19">
        <f t="shared" si="0"/>
        <v>18.6904</v>
      </c>
      <c r="H14" s="17">
        <v>173.62</v>
      </c>
      <c r="I14" s="19">
        <f t="shared" si="1"/>
        <v>1329.9292</v>
      </c>
    </row>
    <row r="15" spans="2:9" ht="25.5" x14ac:dyDescent="0.2">
      <c r="B15" s="14" t="s">
        <v>23</v>
      </c>
      <c r="C15" s="15" t="s">
        <v>24</v>
      </c>
      <c r="D15" s="16" t="s">
        <v>25</v>
      </c>
      <c r="E15" s="14">
        <v>539.38660000000004</v>
      </c>
      <c r="F15" s="17">
        <v>30</v>
      </c>
      <c r="G15" s="19">
        <f t="shared" si="0"/>
        <v>229.8</v>
      </c>
      <c r="H15" s="17">
        <v>16181.6</v>
      </c>
      <c r="I15" s="19">
        <f t="shared" si="1"/>
        <v>123951.05600000001</v>
      </c>
    </row>
    <row r="16" spans="2:9" ht="25.5" x14ac:dyDescent="0.2">
      <c r="B16" s="14" t="s">
        <v>26</v>
      </c>
      <c r="C16" s="15" t="s">
        <v>27</v>
      </c>
      <c r="D16" s="16" t="s">
        <v>13</v>
      </c>
      <c r="E16" s="14">
        <v>6.3E-2</v>
      </c>
      <c r="F16" s="17">
        <v>30030</v>
      </c>
      <c r="G16" s="19">
        <f t="shared" si="0"/>
        <v>230029.80000000002</v>
      </c>
      <c r="H16" s="17">
        <v>1891.89</v>
      </c>
      <c r="I16" s="19">
        <f t="shared" si="1"/>
        <v>14491.877400000001</v>
      </c>
    </row>
    <row r="17" spans="2:9" ht="25.5" x14ac:dyDescent="0.2">
      <c r="B17" s="14" t="s">
        <v>28</v>
      </c>
      <c r="C17" s="15" t="s">
        <v>29</v>
      </c>
      <c r="D17" s="16" t="s">
        <v>13</v>
      </c>
      <c r="E17" s="14">
        <v>2.0920299999999999E-2</v>
      </c>
      <c r="F17" s="17">
        <v>10315.01</v>
      </c>
      <c r="G17" s="19">
        <f t="shared" si="0"/>
        <v>79012.976600000009</v>
      </c>
      <c r="H17" s="17">
        <v>215.79</v>
      </c>
      <c r="I17" s="19">
        <f t="shared" si="1"/>
        <v>1652.9513999999999</v>
      </c>
    </row>
    <row r="18" spans="2:9" ht="25.5" x14ac:dyDescent="0.2">
      <c r="B18" s="14" t="s">
        <v>30</v>
      </c>
      <c r="C18" s="15" t="s">
        <v>31</v>
      </c>
      <c r="D18" s="16" t="s">
        <v>13</v>
      </c>
      <c r="E18" s="14">
        <v>0.1140048</v>
      </c>
      <c r="F18" s="17">
        <v>11978</v>
      </c>
      <c r="G18" s="19">
        <f t="shared" si="0"/>
        <v>91751.48</v>
      </c>
      <c r="H18" s="17">
        <v>1365.55</v>
      </c>
      <c r="I18" s="19">
        <f t="shared" si="1"/>
        <v>10460.112999999999</v>
      </c>
    </row>
    <row r="19" spans="2:9" ht="25.5" x14ac:dyDescent="0.2">
      <c r="B19" s="14" t="s">
        <v>32</v>
      </c>
      <c r="C19" s="15" t="s">
        <v>33</v>
      </c>
      <c r="D19" s="16" t="s">
        <v>13</v>
      </c>
      <c r="E19" s="14">
        <v>5.7026500000000001E-2</v>
      </c>
      <c r="F19" s="17">
        <v>3938.2</v>
      </c>
      <c r="G19" s="19">
        <f t="shared" si="0"/>
        <v>30166.611999999997</v>
      </c>
      <c r="H19" s="17">
        <v>224.58</v>
      </c>
      <c r="I19" s="19">
        <f t="shared" si="1"/>
        <v>1720.2828000000002</v>
      </c>
    </row>
    <row r="20" spans="2:9" ht="25.5" x14ac:dyDescent="0.2">
      <c r="B20" s="14" t="s">
        <v>34</v>
      </c>
      <c r="C20" s="15" t="s">
        <v>35</v>
      </c>
      <c r="D20" s="16" t="s">
        <v>36</v>
      </c>
      <c r="E20" s="14">
        <v>30.298400000000001</v>
      </c>
      <c r="F20" s="17">
        <v>7.8</v>
      </c>
      <c r="G20" s="19">
        <f t="shared" si="0"/>
        <v>59.747999999999998</v>
      </c>
      <c r="H20" s="17">
        <v>236.33</v>
      </c>
      <c r="I20" s="19">
        <f t="shared" si="1"/>
        <v>1810.2878000000001</v>
      </c>
    </row>
    <row r="21" spans="2:9" ht="25.5" x14ac:dyDescent="0.2">
      <c r="B21" s="14" t="s">
        <v>37</v>
      </c>
      <c r="C21" s="15" t="s">
        <v>38</v>
      </c>
      <c r="D21" s="16" t="s">
        <v>25</v>
      </c>
      <c r="E21" s="14">
        <v>8.0839999999999995E-2</v>
      </c>
      <c r="F21" s="17">
        <v>37.43</v>
      </c>
      <c r="G21" s="19">
        <f t="shared" si="0"/>
        <v>286.71379999999999</v>
      </c>
      <c r="H21" s="17">
        <v>3.03</v>
      </c>
      <c r="I21" s="19">
        <f t="shared" si="1"/>
        <v>23.209799999999998</v>
      </c>
    </row>
    <row r="22" spans="2:9" ht="25.5" x14ac:dyDescent="0.2">
      <c r="B22" s="14" t="s">
        <v>39</v>
      </c>
      <c r="C22" s="15" t="s">
        <v>40</v>
      </c>
      <c r="D22" s="16" t="s">
        <v>36</v>
      </c>
      <c r="E22" s="14">
        <v>0.27115</v>
      </c>
      <c r="F22" s="17">
        <v>1.82</v>
      </c>
      <c r="G22" s="19">
        <f t="shared" si="0"/>
        <v>13.9412</v>
      </c>
      <c r="H22" s="17">
        <v>0.49</v>
      </c>
      <c r="I22" s="19">
        <f t="shared" si="1"/>
        <v>3.7534000000000001</v>
      </c>
    </row>
    <row r="23" spans="2:9" ht="25.5" x14ac:dyDescent="0.2">
      <c r="B23" s="14" t="s">
        <v>41</v>
      </c>
      <c r="C23" s="15" t="s">
        <v>42</v>
      </c>
      <c r="D23" s="16" t="s">
        <v>43</v>
      </c>
      <c r="E23" s="14">
        <v>1.5521999999999999E-2</v>
      </c>
      <c r="F23" s="17">
        <v>84.75</v>
      </c>
      <c r="G23" s="19">
        <f t="shared" si="0"/>
        <v>649.18500000000006</v>
      </c>
      <c r="H23" s="17">
        <v>1.32</v>
      </c>
      <c r="I23" s="19">
        <f t="shared" si="1"/>
        <v>10.1112</v>
      </c>
    </row>
    <row r="24" spans="2:9" ht="25.5" x14ac:dyDescent="0.2">
      <c r="B24" s="14" t="s">
        <v>44</v>
      </c>
      <c r="C24" s="15" t="s">
        <v>45</v>
      </c>
      <c r="D24" s="16" t="s">
        <v>22</v>
      </c>
      <c r="E24" s="14">
        <v>4.4673249999999998</v>
      </c>
      <c r="F24" s="17">
        <v>59.99</v>
      </c>
      <c r="G24" s="19">
        <f t="shared" si="0"/>
        <v>459.52340000000004</v>
      </c>
      <c r="H24" s="17">
        <v>267.99</v>
      </c>
      <c r="I24" s="19">
        <f t="shared" si="1"/>
        <v>2052.8034000000002</v>
      </c>
    </row>
    <row r="25" spans="2:9" ht="51" x14ac:dyDescent="0.2">
      <c r="B25" s="14" t="s">
        <v>46</v>
      </c>
      <c r="C25" s="15" t="s">
        <v>47</v>
      </c>
      <c r="D25" s="16" t="s">
        <v>13</v>
      </c>
      <c r="E25" s="14">
        <v>2.16715E-2</v>
      </c>
      <c r="F25" s="17">
        <v>412</v>
      </c>
      <c r="G25" s="19">
        <f t="shared" si="0"/>
        <v>3155.92</v>
      </c>
      <c r="H25" s="17">
        <v>8.93</v>
      </c>
      <c r="I25" s="19">
        <f t="shared" si="1"/>
        <v>68.403800000000004</v>
      </c>
    </row>
    <row r="26" spans="2:9" ht="25.5" x14ac:dyDescent="0.2">
      <c r="B26" s="14" t="s">
        <v>48</v>
      </c>
      <c r="C26" s="15" t="s">
        <v>49</v>
      </c>
      <c r="D26" s="16" t="s">
        <v>22</v>
      </c>
      <c r="E26" s="14">
        <v>15.396699999999999</v>
      </c>
      <c r="F26" s="17">
        <v>592.76</v>
      </c>
      <c r="G26" s="19">
        <f t="shared" si="0"/>
        <v>4540.5415999999996</v>
      </c>
      <c r="H26" s="17">
        <v>9126.5499999999993</v>
      </c>
      <c r="I26" s="19">
        <f t="shared" si="1"/>
        <v>69909.372999999992</v>
      </c>
    </row>
    <row r="27" spans="2:9" ht="25.5" x14ac:dyDescent="0.2">
      <c r="B27" s="14" t="s">
        <v>50</v>
      </c>
      <c r="C27" s="15" t="s">
        <v>51</v>
      </c>
      <c r="D27" s="16" t="s">
        <v>22</v>
      </c>
      <c r="E27" s="14">
        <v>1.0710000000000001E-2</v>
      </c>
      <c r="F27" s="17">
        <v>730</v>
      </c>
      <c r="G27" s="19">
        <f t="shared" si="0"/>
        <v>5591.8</v>
      </c>
      <c r="H27" s="17">
        <v>7.82</v>
      </c>
      <c r="I27" s="19">
        <f t="shared" si="1"/>
        <v>59.901200000000003</v>
      </c>
    </row>
    <row r="28" spans="2:9" ht="25.5" x14ac:dyDescent="0.2">
      <c r="B28" s="14" t="s">
        <v>52</v>
      </c>
      <c r="C28" s="15" t="s">
        <v>53</v>
      </c>
      <c r="D28" s="16" t="s">
        <v>22</v>
      </c>
      <c r="E28" s="14">
        <v>0.36498000000000003</v>
      </c>
      <c r="F28" s="17">
        <v>395</v>
      </c>
      <c r="G28" s="19">
        <f t="shared" si="0"/>
        <v>3025.7000000000003</v>
      </c>
      <c r="H28" s="17">
        <v>144.16999999999999</v>
      </c>
      <c r="I28" s="19">
        <f t="shared" si="1"/>
        <v>1104.3421999999998</v>
      </c>
    </row>
    <row r="29" spans="2:9" ht="25.5" x14ac:dyDescent="0.2">
      <c r="B29" s="14" t="s">
        <v>54</v>
      </c>
      <c r="C29" s="15" t="s">
        <v>55</v>
      </c>
      <c r="D29" s="16" t="s">
        <v>22</v>
      </c>
      <c r="E29" s="14">
        <v>2.47498</v>
      </c>
      <c r="F29" s="17">
        <v>485.9</v>
      </c>
      <c r="G29" s="19">
        <f t="shared" si="0"/>
        <v>3721.9939999999997</v>
      </c>
      <c r="H29" s="17">
        <v>1202.5899999999999</v>
      </c>
      <c r="I29" s="19">
        <f t="shared" si="1"/>
        <v>9211.8393999999989</v>
      </c>
    </row>
    <row r="30" spans="2:9" ht="25.5" x14ac:dyDescent="0.2">
      <c r="B30" s="14" t="s">
        <v>56</v>
      </c>
      <c r="C30" s="15" t="s">
        <v>57</v>
      </c>
      <c r="D30" s="16" t="s">
        <v>22</v>
      </c>
      <c r="E30" s="14">
        <v>1.8360000000000001E-2</v>
      </c>
      <c r="F30" s="17">
        <v>497</v>
      </c>
      <c r="G30" s="19">
        <f t="shared" si="0"/>
        <v>3807.02</v>
      </c>
      <c r="H30" s="17">
        <v>9.1199999999999992</v>
      </c>
      <c r="I30" s="19">
        <f t="shared" si="1"/>
        <v>69.859200000000001</v>
      </c>
    </row>
    <row r="31" spans="2:9" ht="25.5" x14ac:dyDescent="0.2">
      <c r="B31" s="14" t="s">
        <v>58</v>
      </c>
      <c r="C31" s="15" t="s">
        <v>59</v>
      </c>
      <c r="D31" s="16" t="s">
        <v>13</v>
      </c>
      <c r="E31" s="14">
        <v>6.5323999999999993E-2</v>
      </c>
      <c r="F31" s="17">
        <v>5989</v>
      </c>
      <c r="G31" s="19">
        <f t="shared" si="0"/>
        <v>45875.74</v>
      </c>
      <c r="H31" s="17">
        <v>391.23</v>
      </c>
      <c r="I31" s="19">
        <f t="shared" si="1"/>
        <v>2996.8218000000002</v>
      </c>
    </row>
    <row r="32" spans="2:9" ht="38.25" x14ac:dyDescent="0.2">
      <c r="B32" s="14" t="s">
        <v>60</v>
      </c>
      <c r="C32" s="15" t="s">
        <v>61</v>
      </c>
      <c r="D32" s="16" t="s">
        <v>22</v>
      </c>
      <c r="E32" s="14">
        <v>17.863050000000001</v>
      </c>
      <c r="F32" s="17">
        <v>558.33000000000004</v>
      </c>
      <c r="G32" s="19">
        <f t="shared" si="0"/>
        <v>4276.8078000000005</v>
      </c>
      <c r="H32" s="17">
        <v>9973.48</v>
      </c>
      <c r="I32" s="19">
        <f t="shared" si="1"/>
        <v>76396.856799999994</v>
      </c>
    </row>
    <row r="33" spans="2:9" ht="38.25" x14ac:dyDescent="0.2">
      <c r="B33" s="14" t="s">
        <v>62</v>
      </c>
      <c r="C33" s="15" t="s">
        <v>63</v>
      </c>
      <c r="D33" s="16" t="s">
        <v>22</v>
      </c>
      <c r="E33" s="14">
        <v>6.1387200000000002</v>
      </c>
      <c r="F33" s="17">
        <v>550</v>
      </c>
      <c r="G33" s="19">
        <f t="shared" si="0"/>
        <v>4213</v>
      </c>
      <c r="H33" s="17">
        <v>3376.3</v>
      </c>
      <c r="I33" s="19">
        <f t="shared" si="1"/>
        <v>25862.458000000002</v>
      </c>
    </row>
    <row r="34" spans="2:9" ht="38.25" x14ac:dyDescent="0.2">
      <c r="B34" s="14" t="s">
        <v>64</v>
      </c>
      <c r="C34" s="15" t="s">
        <v>65</v>
      </c>
      <c r="D34" s="16" t="s">
        <v>22</v>
      </c>
      <c r="E34" s="14">
        <v>2.8500000000000001E-3</v>
      </c>
      <c r="F34" s="17">
        <v>1100</v>
      </c>
      <c r="G34" s="19">
        <f t="shared" si="0"/>
        <v>8426</v>
      </c>
      <c r="H34" s="17">
        <v>3.14</v>
      </c>
      <c r="I34" s="19">
        <f t="shared" si="1"/>
        <v>24.052400000000002</v>
      </c>
    </row>
    <row r="35" spans="2:9" ht="25.5" x14ac:dyDescent="0.2">
      <c r="B35" s="14" t="s">
        <v>66</v>
      </c>
      <c r="C35" s="15" t="s">
        <v>67</v>
      </c>
      <c r="D35" s="16" t="s">
        <v>13</v>
      </c>
      <c r="E35" s="14">
        <v>3.8322E-3</v>
      </c>
      <c r="F35" s="17">
        <v>12900</v>
      </c>
      <c r="G35" s="19">
        <f t="shared" si="0"/>
        <v>98814</v>
      </c>
      <c r="H35" s="17">
        <v>49.44</v>
      </c>
      <c r="I35" s="19">
        <f t="shared" si="1"/>
        <v>378.71039999999999</v>
      </c>
    </row>
    <row r="36" spans="2:9" ht="76.5" x14ac:dyDescent="0.2">
      <c r="B36" s="14" t="s">
        <v>68</v>
      </c>
      <c r="C36" s="15" t="s">
        <v>70</v>
      </c>
      <c r="D36" s="16" t="s">
        <v>69</v>
      </c>
      <c r="E36" s="14">
        <v>1</v>
      </c>
      <c r="F36" s="17"/>
      <c r="G36" s="17">
        <v>108</v>
      </c>
      <c r="H36" s="17"/>
      <c r="I36" s="17">
        <v>108</v>
      </c>
    </row>
    <row r="37" spans="2:9" ht="76.5" x14ac:dyDescent="0.2">
      <c r="B37" s="14" t="s">
        <v>68</v>
      </c>
      <c r="C37" s="15" t="s">
        <v>71</v>
      </c>
      <c r="D37" s="16" t="s">
        <v>69</v>
      </c>
      <c r="E37" s="14">
        <v>2</v>
      </c>
      <c r="F37" s="17"/>
      <c r="G37" s="17">
        <v>573</v>
      </c>
      <c r="H37" s="17"/>
      <c r="I37" s="17">
        <v>1146</v>
      </c>
    </row>
    <row r="38" spans="2:9" ht="76.5" x14ac:dyDescent="0.2">
      <c r="B38" s="14" t="s">
        <v>68</v>
      </c>
      <c r="C38" s="15" t="s">
        <v>72</v>
      </c>
      <c r="D38" s="16" t="s">
        <v>69</v>
      </c>
      <c r="E38" s="14">
        <v>1</v>
      </c>
      <c r="F38" s="17"/>
      <c r="G38" s="17">
        <v>1737</v>
      </c>
      <c r="H38" s="17"/>
      <c r="I38" s="17">
        <v>1737</v>
      </c>
    </row>
    <row r="39" spans="2:9" ht="76.5" x14ac:dyDescent="0.2">
      <c r="B39" s="14" t="s">
        <v>68</v>
      </c>
      <c r="C39" s="15" t="s">
        <v>73</v>
      </c>
      <c r="D39" s="16" t="s">
        <v>74</v>
      </c>
      <c r="E39" s="14">
        <v>285.89999999999998</v>
      </c>
      <c r="F39" s="17"/>
      <c r="G39" s="17">
        <v>683</v>
      </c>
      <c r="H39" s="17"/>
      <c r="I39" s="17">
        <v>195269.7</v>
      </c>
    </row>
    <row r="40" spans="2:9" ht="76.5" x14ac:dyDescent="0.2">
      <c r="B40" s="14" t="s">
        <v>75</v>
      </c>
      <c r="C40" s="15" t="s">
        <v>76</v>
      </c>
      <c r="D40" s="16" t="s">
        <v>69</v>
      </c>
      <c r="E40" s="14">
        <v>2</v>
      </c>
      <c r="F40" s="17"/>
      <c r="G40" s="17">
        <v>71.67</v>
      </c>
      <c r="H40" s="17"/>
      <c r="I40" s="17">
        <v>143.34</v>
      </c>
    </row>
    <row r="41" spans="2:9" ht="76.5" x14ac:dyDescent="0.2">
      <c r="B41" s="14" t="s">
        <v>75</v>
      </c>
      <c r="C41" s="15" t="s">
        <v>77</v>
      </c>
      <c r="D41" s="16" t="s">
        <v>69</v>
      </c>
      <c r="E41" s="14">
        <v>4</v>
      </c>
      <c r="F41" s="17"/>
      <c r="G41" s="17">
        <v>164.17</v>
      </c>
      <c r="H41" s="17"/>
      <c r="I41" s="17">
        <v>656.68</v>
      </c>
    </row>
    <row r="42" spans="2:9" ht="76.5" x14ac:dyDescent="0.2">
      <c r="B42" s="14" t="s">
        <v>75</v>
      </c>
      <c r="C42" s="15" t="s">
        <v>78</v>
      </c>
      <c r="D42" s="16" t="s">
        <v>69</v>
      </c>
      <c r="E42" s="14">
        <v>2</v>
      </c>
      <c r="F42" s="17"/>
      <c r="G42" s="17">
        <v>311.67</v>
      </c>
      <c r="H42" s="17"/>
      <c r="I42" s="17">
        <v>623.34</v>
      </c>
    </row>
    <row r="43" spans="2:9" ht="76.5" x14ac:dyDescent="0.2">
      <c r="B43" s="14" t="s">
        <v>75</v>
      </c>
      <c r="C43" s="15" t="s">
        <v>79</v>
      </c>
      <c r="D43" s="16" t="s">
        <v>74</v>
      </c>
      <c r="E43" s="14">
        <v>4</v>
      </c>
      <c r="F43" s="17"/>
      <c r="G43" s="17">
        <v>370.83</v>
      </c>
      <c r="H43" s="17"/>
      <c r="I43" s="17">
        <v>1483.32</v>
      </c>
    </row>
    <row r="44" spans="2:9" ht="38.25" x14ac:dyDescent="0.2">
      <c r="B44" s="14" t="s">
        <v>80</v>
      </c>
      <c r="C44" s="15" t="s">
        <v>81</v>
      </c>
      <c r="D44" s="16" t="s">
        <v>13</v>
      </c>
      <c r="E44" s="14">
        <v>4.3383999999999999E-2</v>
      </c>
      <c r="F44" s="17">
        <v>1946.91</v>
      </c>
      <c r="G44" s="19">
        <f t="shared" ref="G44:G64" si="2">F44*7.66</f>
        <v>14913.330600000001</v>
      </c>
      <c r="H44" s="17">
        <v>84.46</v>
      </c>
      <c r="I44" s="19">
        <f t="shared" ref="I44:I64" si="3">H44*7.66</f>
        <v>646.96359999999993</v>
      </c>
    </row>
    <row r="45" spans="2:9" ht="38.25" x14ac:dyDescent="0.2">
      <c r="B45" s="14" t="s">
        <v>82</v>
      </c>
      <c r="C45" s="15" t="s">
        <v>83</v>
      </c>
      <c r="D45" s="16" t="s">
        <v>13</v>
      </c>
      <c r="E45" s="14">
        <v>0.65076000000000001</v>
      </c>
      <c r="F45" s="17">
        <v>3316.55</v>
      </c>
      <c r="G45" s="19">
        <f t="shared" si="2"/>
        <v>25404.773000000001</v>
      </c>
      <c r="H45" s="17">
        <v>2158.2800000000002</v>
      </c>
      <c r="I45" s="19">
        <f t="shared" si="3"/>
        <v>16532.424800000001</v>
      </c>
    </row>
    <row r="46" spans="2:9" ht="38.25" x14ac:dyDescent="0.2">
      <c r="B46" s="14" t="s">
        <v>84</v>
      </c>
      <c r="C46" s="15" t="s">
        <v>85</v>
      </c>
      <c r="D46" s="16" t="s">
        <v>22</v>
      </c>
      <c r="E46" s="14">
        <v>761.50014299999998</v>
      </c>
      <c r="F46" s="17">
        <v>44.82</v>
      </c>
      <c r="G46" s="19">
        <f t="shared" si="2"/>
        <v>343.32120000000003</v>
      </c>
      <c r="H46" s="17">
        <v>34130.44</v>
      </c>
      <c r="I46" s="19">
        <f t="shared" si="3"/>
        <v>261439.17040000003</v>
      </c>
    </row>
    <row r="47" spans="2:9" ht="38.25" x14ac:dyDescent="0.2">
      <c r="B47" s="14" t="s">
        <v>86</v>
      </c>
      <c r="C47" s="15" t="s">
        <v>87</v>
      </c>
      <c r="D47" s="16" t="s">
        <v>22</v>
      </c>
      <c r="E47" s="14">
        <v>-15.396699999999999</v>
      </c>
      <c r="F47" s="17">
        <v>592.76</v>
      </c>
      <c r="G47" s="19">
        <f t="shared" si="2"/>
        <v>4540.5415999999996</v>
      </c>
      <c r="H47" s="17">
        <v>-9126.5499999999993</v>
      </c>
      <c r="I47" s="19">
        <f t="shared" si="3"/>
        <v>-69909.372999999992</v>
      </c>
    </row>
    <row r="48" spans="2:9" ht="38.25" x14ac:dyDescent="0.2">
      <c r="B48" s="14" t="s">
        <v>86</v>
      </c>
      <c r="C48" s="15" t="s">
        <v>88</v>
      </c>
      <c r="D48" s="16" t="s">
        <v>22</v>
      </c>
      <c r="E48" s="14">
        <v>5.35</v>
      </c>
      <c r="F48" s="17">
        <v>592.76</v>
      </c>
      <c r="G48" s="19">
        <f t="shared" si="2"/>
        <v>4540.5415999999996</v>
      </c>
      <c r="H48" s="17">
        <v>3171.27</v>
      </c>
      <c r="I48" s="19">
        <f t="shared" si="3"/>
        <v>24291.928200000002</v>
      </c>
    </row>
    <row r="49" spans="2:9" ht="38.25" x14ac:dyDescent="0.2">
      <c r="B49" s="14" t="s">
        <v>89</v>
      </c>
      <c r="C49" s="15" t="s">
        <v>90</v>
      </c>
      <c r="D49" s="16" t="s">
        <v>69</v>
      </c>
      <c r="E49" s="14">
        <v>33</v>
      </c>
      <c r="F49" s="17">
        <v>31.43</v>
      </c>
      <c r="G49" s="19">
        <f t="shared" si="2"/>
        <v>240.75380000000001</v>
      </c>
      <c r="H49" s="17">
        <v>1037.19</v>
      </c>
      <c r="I49" s="19">
        <f t="shared" si="3"/>
        <v>7944.8754000000008</v>
      </c>
    </row>
    <row r="50" spans="2:9" ht="51" x14ac:dyDescent="0.2">
      <c r="B50" s="14" t="s">
        <v>91</v>
      </c>
      <c r="C50" s="15" t="s">
        <v>92</v>
      </c>
      <c r="D50" s="16" t="s">
        <v>69</v>
      </c>
      <c r="E50" s="14">
        <v>10</v>
      </c>
      <c r="F50" s="17">
        <v>78.56</v>
      </c>
      <c r="G50" s="19">
        <f t="shared" si="2"/>
        <v>601.76960000000008</v>
      </c>
      <c r="H50" s="17">
        <v>785.6</v>
      </c>
      <c r="I50" s="19">
        <f t="shared" si="3"/>
        <v>6017.6959999999999</v>
      </c>
    </row>
    <row r="51" spans="2:9" ht="51" x14ac:dyDescent="0.2">
      <c r="B51" s="14" t="s">
        <v>93</v>
      </c>
      <c r="C51" s="15" t="s">
        <v>94</v>
      </c>
      <c r="D51" s="16" t="s">
        <v>69</v>
      </c>
      <c r="E51" s="14">
        <v>12</v>
      </c>
      <c r="F51" s="17">
        <v>234.87</v>
      </c>
      <c r="G51" s="19">
        <f t="shared" si="2"/>
        <v>1799.1042</v>
      </c>
      <c r="H51" s="17">
        <v>2818.44</v>
      </c>
      <c r="I51" s="19">
        <f t="shared" si="3"/>
        <v>21589.250400000001</v>
      </c>
    </row>
    <row r="52" spans="2:9" ht="51" x14ac:dyDescent="0.2">
      <c r="B52" s="14" t="s">
        <v>95</v>
      </c>
      <c r="C52" s="15" t="s">
        <v>96</v>
      </c>
      <c r="D52" s="16" t="s">
        <v>69</v>
      </c>
      <c r="E52" s="14">
        <v>11</v>
      </c>
      <c r="F52" s="17">
        <v>429.96</v>
      </c>
      <c r="G52" s="19">
        <f t="shared" si="2"/>
        <v>3293.4935999999998</v>
      </c>
      <c r="H52" s="17">
        <v>4729.5600000000004</v>
      </c>
      <c r="I52" s="19">
        <f t="shared" si="3"/>
        <v>36228.429600000003</v>
      </c>
    </row>
    <row r="53" spans="2:9" ht="51" x14ac:dyDescent="0.2">
      <c r="B53" s="14" t="s">
        <v>97</v>
      </c>
      <c r="C53" s="15" t="s">
        <v>98</v>
      </c>
      <c r="D53" s="16" t="s">
        <v>69</v>
      </c>
      <c r="E53" s="14">
        <v>28</v>
      </c>
      <c r="F53" s="17">
        <v>647.77</v>
      </c>
      <c r="G53" s="19">
        <f t="shared" si="2"/>
        <v>4961.9182000000001</v>
      </c>
      <c r="H53" s="17">
        <v>18137.560000000001</v>
      </c>
      <c r="I53" s="19">
        <f t="shared" si="3"/>
        <v>138933.7096</v>
      </c>
    </row>
    <row r="54" spans="2:9" ht="38.25" x14ac:dyDescent="0.2">
      <c r="B54" s="14" t="s">
        <v>99</v>
      </c>
      <c r="C54" s="15" t="s">
        <v>100</v>
      </c>
      <c r="D54" s="16" t="s">
        <v>69</v>
      </c>
      <c r="E54" s="14">
        <v>3</v>
      </c>
      <c r="F54" s="17">
        <v>215.48</v>
      </c>
      <c r="G54" s="19">
        <f t="shared" si="2"/>
        <v>1650.5768</v>
      </c>
      <c r="H54" s="17">
        <v>646.44000000000005</v>
      </c>
      <c r="I54" s="19">
        <f t="shared" si="3"/>
        <v>4951.7304000000004</v>
      </c>
    </row>
    <row r="55" spans="2:9" ht="38.25" x14ac:dyDescent="0.2">
      <c r="B55" s="14" t="s">
        <v>101</v>
      </c>
      <c r="C55" s="15" t="s">
        <v>102</v>
      </c>
      <c r="D55" s="16" t="s">
        <v>69</v>
      </c>
      <c r="E55" s="14">
        <v>11</v>
      </c>
      <c r="F55" s="17">
        <v>462.83</v>
      </c>
      <c r="G55" s="19">
        <f t="shared" si="2"/>
        <v>3545.2777999999998</v>
      </c>
      <c r="H55" s="17">
        <v>5091.13</v>
      </c>
      <c r="I55" s="19">
        <f t="shared" si="3"/>
        <v>38998.055800000002</v>
      </c>
    </row>
    <row r="56" spans="2:9" ht="38.25" x14ac:dyDescent="0.2">
      <c r="B56" s="14" t="s">
        <v>103</v>
      </c>
      <c r="C56" s="15" t="s">
        <v>104</v>
      </c>
      <c r="D56" s="16" t="s">
        <v>69</v>
      </c>
      <c r="E56" s="14">
        <v>11</v>
      </c>
      <c r="F56" s="17">
        <v>372.65</v>
      </c>
      <c r="G56" s="19">
        <f t="shared" si="2"/>
        <v>2854.4989999999998</v>
      </c>
      <c r="H56" s="17">
        <v>4099.1499999999996</v>
      </c>
      <c r="I56" s="19">
        <f t="shared" si="3"/>
        <v>31399.488999999998</v>
      </c>
    </row>
    <row r="57" spans="2:9" ht="38.25" x14ac:dyDescent="0.2">
      <c r="B57" s="14" t="s">
        <v>105</v>
      </c>
      <c r="C57" s="15" t="s">
        <v>106</v>
      </c>
      <c r="D57" s="16" t="s">
        <v>69</v>
      </c>
      <c r="E57" s="14">
        <v>3</v>
      </c>
      <c r="F57" s="17">
        <v>119.5</v>
      </c>
      <c r="G57" s="19">
        <f t="shared" si="2"/>
        <v>915.37</v>
      </c>
      <c r="H57" s="17">
        <v>358.5</v>
      </c>
      <c r="I57" s="19">
        <f t="shared" si="3"/>
        <v>2746.11</v>
      </c>
    </row>
    <row r="58" spans="2:9" ht="38.25" x14ac:dyDescent="0.2">
      <c r="B58" s="14" t="s">
        <v>107</v>
      </c>
      <c r="C58" s="15" t="s">
        <v>108</v>
      </c>
      <c r="D58" s="16" t="s">
        <v>69</v>
      </c>
      <c r="E58" s="14">
        <v>3</v>
      </c>
      <c r="F58" s="17">
        <v>1235.8399999999999</v>
      </c>
      <c r="G58" s="19">
        <f t="shared" si="2"/>
        <v>9466.5343999999986</v>
      </c>
      <c r="H58" s="17">
        <v>3707.52</v>
      </c>
      <c r="I58" s="19">
        <f t="shared" si="3"/>
        <v>28399.603200000001</v>
      </c>
    </row>
    <row r="59" spans="2:9" ht="38.25" x14ac:dyDescent="0.2">
      <c r="B59" s="14" t="s">
        <v>109</v>
      </c>
      <c r="C59" s="15" t="s">
        <v>110</v>
      </c>
      <c r="D59" s="16" t="s">
        <v>13</v>
      </c>
      <c r="E59" s="14">
        <v>3.8699999999999998E-2</v>
      </c>
      <c r="F59" s="17">
        <v>7571</v>
      </c>
      <c r="G59" s="19">
        <f t="shared" si="2"/>
        <v>57993.86</v>
      </c>
      <c r="H59" s="17">
        <v>293</v>
      </c>
      <c r="I59" s="19">
        <f t="shared" si="3"/>
        <v>2244.38</v>
      </c>
    </row>
    <row r="60" spans="2:9" ht="38.25" x14ac:dyDescent="0.2">
      <c r="B60" s="14" t="s">
        <v>109</v>
      </c>
      <c r="C60" s="15" t="s">
        <v>111</v>
      </c>
      <c r="D60" s="16" t="s">
        <v>13</v>
      </c>
      <c r="E60" s="14">
        <v>0.30470000000000003</v>
      </c>
      <c r="F60" s="17">
        <v>7571</v>
      </c>
      <c r="G60" s="19">
        <f t="shared" si="2"/>
        <v>57993.86</v>
      </c>
      <c r="H60" s="17">
        <v>2306.88</v>
      </c>
      <c r="I60" s="19">
        <f t="shared" si="3"/>
        <v>17670.700800000002</v>
      </c>
    </row>
    <row r="61" spans="2:9" ht="38.25" x14ac:dyDescent="0.2">
      <c r="B61" s="14" t="s">
        <v>112</v>
      </c>
      <c r="C61" s="15" t="s">
        <v>113</v>
      </c>
      <c r="D61" s="16" t="s">
        <v>69</v>
      </c>
      <c r="E61" s="14">
        <v>11</v>
      </c>
      <c r="F61" s="17">
        <v>375</v>
      </c>
      <c r="G61" s="19">
        <f t="shared" si="2"/>
        <v>2872.5</v>
      </c>
      <c r="H61" s="17">
        <v>4125</v>
      </c>
      <c r="I61" s="19">
        <f t="shared" si="3"/>
        <v>31597.5</v>
      </c>
    </row>
    <row r="62" spans="2:9" ht="38.25" x14ac:dyDescent="0.2">
      <c r="B62" s="14" t="s">
        <v>114</v>
      </c>
      <c r="C62" s="15" t="s">
        <v>115</v>
      </c>
      <c r="D62" s="16" t="s">
        <v>69</v>
      </c>
      <c r="E62" s="14">
        <v>3</v>
      </c>
      <c r="F62" s="17">
        <v>569.52</v>
      </c>
      <c r="G62" s="19">
        <f t="shared" si="2"/>
        <v>4362.5231999999996</v>
      </c>
      <c r="H62" s="17">
        <v>1708.56</v>
      </c>
      <c r="I62" s="19">
        <f t="shared" si="3"/>
        <v>13087.569600000001</v>
      </c>
    </row>
    <row r="63" spans="2:9" ht="63.75" x14ac:dyDescent="0.2">
      <c r="B63" s="14" t="s">
        <v>116</v>
      </c>
      <c r="C63" s="15" t="s">
        <v>117</v>
      </c>
      <c r="D63" s="16" t="s">
        <v>74</v>
      </c>
      <c r="E63" s="14">
        <v>49.085999999999999</v>
      </c>
      <c r="F63" s="17">
        <v>284.39999999999998</v>
      </c>
      <c r="G63" s="19">
        <f t="shared" si="2"/>
        <v>2178.5039999999999</v>
      </c>
      <c r="H63" s="17">
        <v>13960.06</v>
      </c>
      <c r="I63" s="19">
        <f t="shared" si="3"/>
        <v>106934.05959999999</v>
      </c>
    </row>
    <row r="64" spans="2:9" ht="63.75" x14ac:dyDescent="0.2">
      <c r="B64" s="14" t="s">
        <v>118</v>
      </c>
      <c r="C64" s="15" t="s">
        <v>119</v>
      </c>
      <c r="D64" s="16" t="s">
        <v>74</v>
      </c>
      <c r="E64" s="14">
        <v>65.245999999999995</v>
      </c>
      <c r="F64" s="17">
        <v>322.3</v>
      </c>
      <c r="G64" s="19">
        <f t="shared" si="2"/>
        <v>2468.8180000000002</v>
      </c>
      <c r="H64" s="17">
        <v>21028.79</v>
      </c>
      <c r="I64" s="19">
        <f t="shared" si="3"/>
        <v>161080.53140000001</v>
      </c>
    </row>
    <row r="65" spans="1:14" x14ac:dyDescent="0.2">
      <c r="B65" s="14"/>
      <c r="C65" s="18" t="s">
        <v>120</v>
      </c>
      <c r="D65" s="16"/>
      <c r="E65" s="14"/>
      <c r="F65" s="17"/>
      <c r="G65" s="17"/>
      <c r="H65" s="20">
        <f>SUM(H10:H64)</f>
        <v>161187.44000000003</v>
      </c>
      <c r="I65" s="20">
        <f>SUM(I10:I64)</f>
        <v>1435863.1704000002</v>
      </c>
    </row>
    <row r="66" spans="1:14" x14ac:dyDescent="0.2">
      <c r="H66" s="21"/>
    </row>
    <row r="67" spans="1:14" ht="22.5" customHeight="1" x14ac:dyDescent="0.2">
      <c r="A67" s="25"/>
      <c r="B67" s="29" t="s">
        <v>122</v>
      </c>
      <c r="C67" s="29"/>
      <c r="D67" s="23"/>
      <c r="E67" s="23"/>
      <c r="F67" s="24"/>
      <c r="G67" s="24"/>
      <c r="H67" s="22"/>
      <c r="I67" s="22"/>
      <c r="J67" s="22"/>
      <c r="K67" s="22"/>
      <c r="L67" s="22"/>
      <c r="M67" s="22"/>
      <c r="N67" s="22"/>
    </row>
    <row r="68" spans="1:14" ht="40.5" customHeight="1" x14ac:dyDescent="0.2">
      <c r="A68" s="25"/>
      <c r="B68" s="28" t="s">
        <v>123</v>
      </c>
      <c r="C68" s="28"/>
      <c r="D68" s="23"/>
      <c r="E68" s="23"/>
      <c r="F68" s="24"/>
      <c r="G68" s="24"/>
      <c r="H68" s="22"/>
      <c r="I68" s="22"/>
      <c r="J68" s="22"/>
      <c r="K68" s="22"/>
      <c r="L68" s="22"/>
      <c r="M68" s="22"/>
      <c r="N68" s="22"/>
    </row>
    <row r="70" spans="1:14" x14ac:dyDescent="0.2">
      <c r="B70" s="3" t="s">
        <v>124</v>
      </c>
    </row>
  </sheetData>
  <mergeCells count="10">
    <mergeCell ref="B9:I9"/>
    <mergeCell ref="B68:C68"/>
    <mergeCell ref="B67:C67"/>
    <mergeCell ref="B2:I3"/>
    <mergeCell ref="B5:B7"/>
    <mergeCell ref="C5:C7"/>
    <mergeCell ref="D5:D7"/>
    <mergeCell ref="E5:E7"/>
    <mergeCell ref="F5:G5"/>
    <mergeCell ref="H5:I5"/>
  </mergeCells>
  <phoneticPr fontId="2" type="noConversion"/>
  <pageMargins left="0.23622047244094491" right="0.19685039370078741" top="0.31496062992125984" bottom="0.27559055118110237" header="0.27559055118110237" footer="0.23622047244094491"/>
  <pageSetup paperSize="9" scale="9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Шкатова Юлия Юрьевна</dc:creator>
  <cp:lastModifiedBy>Шкатова Юлия Юрьевна</cp:lastModifiedBy>
  <cp:lastPrinted>2022-04-12T06:46:56Z</cp:lastPrinted>
  <dcterms:created xsi:type="dcterms:W3CDTF">2003-01-28T12:33:10Z</dcterms:created>
  <dcterms:modified xsi:type="dcterms:W3CDTF">2022-04-25T04:05:36Z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